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APO\Documents\Tenis\Nereliga 2026\"/>
    </mc:Choice>
  </mc:AlternateContent>
  <bookViews>
    <workbookView xWindow="0" yWindow="0" windowWidth="28800" windowHeight="11835"/>
  </bookViews>
  <sheets>
    <sheet name="Rozpis zápasů II. liga" sheetId="1" r:id="rId1"/>
    <sheet name="Družstva II. liga" sheetId="2" r:id="rId2"/>
  </sheets>
  <calcPr calcId="152511"/>
</workbook>
</file>

<file path=xl/calcChain.xml><?xml version="1.0" encoding="utf-8"?>
<calcChain xmlns="http://schemas.openxmlformats.org/spreadsheetml/2006/main">
  <c r="I4" i="1" l="1"/>
  <c r="A4" i="1" s="1"/>
  <c r="I5" i="1"/>
  <c r="A5" i="1" s="1"/>
  <c r="I6" i="1"/>
  <c r="A6" i="1" s="1"/>
  <c r="I7" i="1"/>
  <c r="A7" i="1" s="1"/>
  <c r="I8" i="1"/>
  <c r="A8" i="1" s="1"/>
  <c r="I9" i="1"/>
  <c r="A9" i="1" s="1"/>
  <c r="I10" i="1"/>
  <c r="A10" i="1" s="1"/>
  <c r="I11" i="1"/>
  <c r="A11" i="1" s="1"/>
  <c r="I12" i="1"/>
  <c r="A12" i="1" s="1"/>
  <c r="I13" i="1"/>
  <c r="I14" i="1"/>
  <c r="I15" i="1"/>
  <c r="A15" i="1" s="1"/>
  <c r="I16" i="1"/>
  <c r="I17" i="1"/>
  <c r="I18" i="1"/>
  <c r="I19" i="1"/>
  <c r="I20" i="1"/>
  <c r="I21" i="1"/>
  <c r="I22" i="1"/>
  <c r="A22" i="1" s="1"/>
  <c r="I23" i="1"/>
  <c r="I24" i="1"/>
  <c r="A24" i="1" s="1"/>
  <c r="I25" i="1"/>
  <c r="A25" i="1" s="1"/>
  <c r="I26" i="1"/>
  <c r="I27" i="1"/>
  <c r="A27" i="1" s="1"/>
  <c r="I28" i="1"/>
  <c r="I29" i="1"/>
  <c r="A29" i="1" s="1"/>
  <c r="I30" i="1"/>
  <c r="A30" i="1" s="1"/>
  <c r="I31" i="1"/>
  <c r="A31" i="1" s="1"/>
  <c r="I32" i="1"/>
  <c r="A32" i="1" s="1"/>
  <c r="I33" i="1"/>
  <c r="A33" i="1" s="1"/>
  <c r="I34" i="1"/>
  <c r="I35" i="1"/>
  <c r="I36" i="1"/>
  <c r="I37" i="1"/>
  <c r="I38" i="1"/>
  <c r="I39" i="1"/>
  <c r="I40" i="1"/>
  <c r="I41" i="1"/>
  <c r="A41" i="1" s="1"/>
  <c r="I42" i="1"/>
  <c r="A42" i="1" s="1"/>
  <c r="I43" i="1"/>
  <c r="I44" i="1"/>
  <c r="A44" i="1" s="1"/>
  <c r="I45" i="1"/>
  <c r="A45" i="1" s="1"/>
  <c r="I46" i="1"/>
  <c r="A46" i="1" s="1"/>
  <c r="I47" i="1"/>
  <c r="A47" i="1" s="1"/>
  <c r="I48" i="1"/>
  <c r="A48" i="1" s="1"/>
  <c r="E29" i="1"/>
  <c r="F32" i="1"/>
  <c r="F44" i="1"/>
  <c r="F24" i="1"/>
  <c r="E5" i="1"/>
  <c r="E20" i="1"/>
  <c r="F29" i="1"/>
  <c r="F4" i="1"/>
  <c r="F28" i="1"/>
  <c r="F19" i="1"/>
  <c r="F34" i="1"/>
  <c r="E25" i="1"/>
  <c r="E8" i="1"/>
  <c r="F36" i="1"/>
  <c r="E41" i="1"/>
  <c r="F39" i="1"/>
  <c r="E17" i="1"/>
  <c r="E48" i="1"/>
  <c r="F14" i="1"/>
  <c r="F47" i="1"/>
  <c r="E26" i="1"/>
  <c r="E16" i="1"/>
  <c r="F37" i="1"/>
  <c r="E34" i="1"/>
  <c r="E39" i="1"/>
  <c r="F48" i="1"/>
  <c r="F16" i="1"/>
  <c r="F5" i="1"/>
  <c r="F7" i="1"/>
  <c r="E6" i="1"/>
  <c r="E18" i="1"/>
  <c r="F40" i="1"/>
  <c r="F8" i="1"/>
  <c r="E37" i="1"/>
  <c r="E14" i="1"/>
  <c r="F20" i="1"/>
  <c r="E9" i="1"/>
  <c r="E36" i="1"/>
  <c r="F25" i="1"/>
  <c r="E35" i="1"/>
  <c r="E45" i="1"/>
  <c r="F43" i="1"/>
  <c r="E38" i="1"/>
  <c r="E13" i="1"/>
  <c r="F12" i="1"/>
  <c r="E42" i="1"/>
  <c r="E4" i="1"/>
  <c r="E22" i="1"/>
  <c r="F6" i="1"/>
  <c r="E32" i="1"/>
  <c r="F42" i="1"/>
  <c r="E27" i="1"/>
  <c r="E30" i="1"/>
  <c r="E31" i="1"/>
  <c r="E28" i="1"/>
  <c r="F21" i="1"/>
  <c r="F30" i="1"/>
  <c r="E43" i="1"/>
  <c r="F22" i="1"/>
  <c r="F26" i="1"/>
  <c r="F13" i="1"/>
  <c r="F35" i="1"/>
  <c r="F17" i="1"/>
  <c r="F31" i="1"/>
  <c r="E44" i="1"/>
  <c r="E46" i="1"/>
  <c r="E47" i="1"/>
  <c r="F41" i="1"/>
  <c r="F23" i="1"/>
  <c r="F18" i="1"/>
  <c r="F11" i="1"/>
  <c r="E24" i="1"/>
  <c r="E19" i="1"/>
  <c r="E15" i="1"/>
  <c r="E10" i="1"/>
  <c r="F15" i="1"/>
  <c r="F38" i="1"/>
  <c r="E21" i="1"/>
  <c r="F45" i="1"/>
  <c r="F10" i="1"/>
  <c r="E23" i="1"/>
  <c r="E33" i="1"/>
  <c r="F27" i="1"/>
  <c r="F33" i="1"/>
  <c r="E12" i="1"/>
  <c r="F9" i="1"/>
  <c r="E40" i="1"/>
  <c r="E7" i="1"/>
  <c r="F46" i="1"/>
  <c r="E11" i="1"/>
</calcChain>
</file>

<file path=xl/sharedStrings.xml><?xml version="1.0" encoding="utf-8"?>
<sst xmlns="http://schemas.openxmlformats.org/spreadsheetml/2006/main" count="39" uniqueCount="27">
  <si>
    <t>Den</t>
  </si>
  <si>
    <t>Datum</t>
  </si>
  <si>
    <t>Čas</t>
  </si>
  <si>
    <t>Kurt</t>
  </si>
  <si>
    <t>Kdo</t>
  </si>
  <si>
    <t>S kým</t>
  </si>
  <si>
    <t>A</t>
  </si>
  <si>
    <t>B</t>
  </si>
  <si>
    <t>Po</t>
  </si>
  <si>
    <t>So</t>
  </si>
  <si>
    <t>Út</t>
  </si>
  <si>
    <t>ELITA</t>
  </si>
  <si>
    <t>Dvouhra jedniček na prvním uvedeném kurtu, dvouhra dvojek a čtyřhra na druhém uvedeném kurtu.</t>
  </si>
  <si>
    <t>Ne</t>
  </si>
  <si>
    <t>Čt</t>
  </si>
  <si>
    <t>St</t>
  </si>
  <si>
    <t>Řeznictví</t>
  </si>
  <si>
    <t>VOLNO</t>
  </si>
  <si>
    <t>Jilemnická ESA</t>
  </si>
  <si>
    <t>Pá</t>
  </si>
  <si>
    <t>Rumchalpa</t>
  </si>
  <si>
    <t>Sokol Smash</t>
  </si>
  <si>
    <t>2. LIGA 2026</t>
  </si>
  <si>
    <t>Za Regulou</t>
  </si>
  <si>
    <t>Votroci z Mechova</t>
  </si>
  <si>
    <t>Hatatitla</t>
  </si>
  <si>
    <t>Karavana otužilců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</si>
</sst>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5" x14ac:knownFonts="1">
    <font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3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2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14" fontId="0" fillId="5" borderId="10" xfId="0" applyNumberFormat="1" applyFill="1" applyBorder="1"/>
    <xf numFmtId="164" fontId="0" fillId="5" borderId="12" xfId="0" applyNumberFormat="1" applyFill="1" applyBorder="1"/>
    <xf numFmtId="0" fontId="0" fillId="5" borderId="13" xfId="0" applyFill="1" applyBorder="1"/>
    <xf numFmtId="14" fontId="0" fillId="5" borderId="14" xfId="0" applyNumberFormat="1" applyFill="1" applyBorder="1"/>
    <xf numFmtId="164" fontId="0" fillId="5" borderId="6" xfId="0" applyNumberFormat="1" applyFill="1" applyBorder="1"/>
    <xf numFmtId="0" fontId="0" fillId="5" borderId="3" xfId="0" applyFill="1" applyBorder="1"/>
    <xf numFmtId="14" fontId="0" fillId="5" borderId="15" xfId="0" applyNumberFormat="1" applyFill="1" applyBorder="1"/>
    <xf numFmtId="164" fontId="0" fillId="5" borderId="17" xfId="0" applyNumberFormat="1" applyFill="1" applyBorder="1"/>
    <xf numFmtId="0" fontId="0" fillId="5" borderId="18" xfId="0" applyFill="1" applyBorder="1"/>
    <xf numFmtId="0" fontId="4" fillId="4" borderId="20" xfId="0" applyFont="1" applyFill="1" applyBorder="1" applyAlignment="1">
      <alignment horizontal="left" vertical="center"/>
    </xf>
    <xf numFmtId="14" fontId="0" fillId="5" borderId="11" xfId="0" applyNumberFormat="1" applyFill="1" applyBorder="1"/>
    <xf numFmtId="14" fontId="0" fillId="5" borderId="9" xfId="0" applyNumberFormat="1" applyFill="1" applyBorder="1"/>
    <xf numFmtId="14" fontId="0" fillId="5" borderId="16" xfId="0" applyNumberFormat="1" applyFill="1" applyBorder="1"/>
    <xf numFmtId="0" fontId="0" fillId="6" borderId="3" xfId="0" applyFill="1" applyBorder="1"/>
    <xf numFmtId="0" fontId="0" fillId="0" borderId="13" xfId="0" applyFill="1" applyBorder="1"/>
    <xf numFmtId="0" fontId="0" fillId="0" borderId="23" xfId="0" applyFill="1" applyBorder="1"/>
    <xf numFmtId="0" fontId="0" fillId="0" borderId="3" xfId="0" applyFill="1" applyBorder="1"/>
    <xf numFmtId="0" fontId="0" fillId="0" borderId="24" xfId="0" applyFill="1" applyBorder="1"/>
    <xf numFmtId="0" fontId="0" fillId="0" borderId="18" xfId="0" applyFill="1" applyBorder="1"/>
    <xf numFmtId="0" fontId="0" fillId="0" borderId="25" xfId="0" applyFill="1" applyBorder="1"/>
    <xf numFmtId="0" fontId="3" fillId="3" borderId="0" xfId="0" applyFont="1" applyFill="1" applyBorder="1" applyAlignment="1">
      <alignment horizontal="left"/>
    </xf>
    <xf numFmtId="0" fontId="0" fillId="7" borderId="3" xfId="0" applyFill="1" applyBorder="1"/>
    <xf numFmtId="0" fontId="0" fillId="7" borderId="2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24" sqref="J24:J25"/>
    </sheetView>
  </sheetViews>
  <sheetFormatPr defaultRowHeight="12.75" x14ac:dyDescent="0.2"/>
  <cols>
    <col min="2" max="2" width="10.85546875" customWidth="1"/>
    <col min="5" max="6" width="20.7109375" customWidth="1"/>
    <col min="7" max="9" width="0" hidden="1" customWidth="1"/>
    <col min="11" max="11" width="10.140625" bestFit="1" customWidth="1"/>
  </cols>
  <sheetData>
    <row r="1" spans="1:11" ht="23.25" x14ac:dyDescent="0.35">
      <c r="A1" s="1" t="s">
        <v>22</v>
      </c>
    </row>
    <row r="2" spans="1:11" ht="13.5" thickBot="1" x14ac:dyDescent="0.25">
      <c r="A2" s="11" t="s">
        <v>12</v>
      </c>
      <c r="B2" s="11"/>
      <c r="C2" s="11"/>
      <c r="D2" s="11"/>
    </row>
    <row r="3" spans="1:11" ht="13.5" thickBot="1" x14ac:dyDescent="0.25">
      <c r="A3" s="12" t="s">
        <v>0</v>
      </c>
      <c r="B3" s="25" t="s">
        <v>1</v>
      </c>
      <c r="C3" s="13" t="s">
        <v>2</v>
      </c>
      <c r="D3" s="13" t="s">
        <v>3</v>
      </c>
      <c r="E3" s="14" t="s">
        <v>4</v>
      </c>
      <c r="F3" s="15" t="s">
        <v>5</v>
      </c>
      <c r="G3" s="2" t="s">
        <v>6</v>
      </c>
      <c r="H3" s="3" t="s">
        <v>7</v>
      </c>
    </row>
    <row r="4" spans="1:11" x14ac:dyDescent="0.2">
      <c r="A4" s="16" t="str">
        <f t="shared" ref="A4:A48" si="0">IF(I4=1,"Ne",IF(I4=2,"Po",IF(I4=3,"Út",IF(I4=4,"St",IF(I4=5,"Čt",IF(I4=6,"Pá","So"))))))</f>
        <v>Pá</v>
      </c>
      <c r="B4" s="26">
        <v>46164</v>
      </c>
      <c r="C4" s="17">
        <v>0.66666666666666663</v>
      </c>
      <c r="D4" s="18">
        <v>3.1</v>
      </c>
      <c r="E4" s="30" t="str">
        <f t="shared" ref="E4:E48" ca="1" si="1">INDIRECT("'Družstva II. liga'!B"&amp;G4)</f>
        <v>Hatatitla</v>
      </c>
      <c r="F4" s="31" t="str">
        <f t="shared" ref="F4:F48" ca="1" si="2">INDIRECT("'Družstva II. liga'!B"&amp;H4)</f>
        <v>ELITA</v>
      </c>
      <c r="G4" s="4">
        <v>10</v>
      </c>
      <c r="H4" s="5">
        <v>6</v>
      </c>
      <c r="I4">
        <f>WEEKDAY(B4)</f>
        <v>6</v>
      </c>
      <c r="J4" s="6"/>
      <c r="K4" s="6"/>
    </row>
    <row r="5" spans="1:11" x14ac:dyDescent="0.2">
      <c r="A5" s="19" t="str">
        <f t="shared" si="0"/>
        <v>So</v>
      </c>
      <c r="B5" s="27">
        <v>46165</v>
      </c>
      <c r="C5" s="20">
        <v>0.375</v>
      </c>
      <c r="D5" s="21">
        <v>2.2999999999999998</v>
      </c>
      <c r="E5" s="32" t="str">
        <f t="shared" ca="1" si="1"/>
        <v>Karavana otužilců</v>
      </c>
      <c r="F5" s="33" t="str">
        <f t="shared" ca="1" si="2"/>
        <v>Jilemnická ESA</v>
      </c>
      <c r="G5" s="7">
        <v>7</v>
      </c>
      <c r="H5" s="8">
        <v>5</v>
      </c>
      <c r="I5">
        <f>WEEKDAY(B5)</f>
        <v>7</v>
      </c>
      <c r="J5" s="6"/>
      <c r="K5" s="6"/>
    </row>
    <row r="6" spans="1:11" x14ac:dyDescent="0.2">
      <c r="A6" s="19" t="str">
        <f t="shared" si="0"/>
        <v>So</v>
      </c>
      <c r="B6" s="27">
        <v>46165</v>
      </c>
      <c r="C6" s="20">
        <v>0.54166666666666663</v>
      </c>
      <c r="D6" s="21">
        <v>3.1</v>
      </c>
      <c r="E6" s="32" t="str">
        <f t="shared" ca="1" si="1"/>
        <v>Za Regulou</v>
      </c>
      <c r="F6" s="33" t="str">
        <f t="shared" ca="1" si="2"/>
        <v>Votroci z Mechova</v>
      </c>
      <c r="G6" s="7">
        <v>8</v>
      </c>
      <c r="H6" s="8">
        <v>4</v>
      </c>
      <c r="I6">
        <f>WEEKDAY(B6)</f>
        <v>7</v>
      </c>
      <c r="J6" s="6"/>
      <c r="K6" s="6"/>
    </row>
    <row r="7" spans="1:11" x14ac:dyDescent="0.2">
      <c r="A7" s="19" t="str">
        <f t="shared" si="0"/>
        <v>Ne</v>
      </c>
      <c r="B7" s="27">
        <v>46166</v>
      </c>
      <c r="C7" s="20">
        <v>0.375</v>
      </c>
      <c r="D7" s="21">
        <v>2.2999999999999998</v>
      </c>
      <c r="E7" s="37" t="str">
        <f t="shared" ca="1" si="1"/>
        <v>VOLNO</v>
      </c>
      <c r="F7" s="38" t="str">
        <f t="shared" ca="1" si="2"/>
        <v>Sokol Smash</v>
      </c>
      <c r="G7" s="7">
        <v>9</v>
      </c>
      <c r="H7" s="8">
        <v>3</v>
      </c>
      <c r="I7">
        <f>WEEKDAY(B7)</f>
        <v>1</v>
      </c>
      <c r="J7" s="6"/>
      <c r="K7" s="6"/>
    </row>
    <row r="8" spans="1:11" x14ac:dyDescent="0.2">
      <c r="A8" s="19" t="str">
        <f t="shared" si="0"/>
        <v>Ne</v>
      </c>
      <c r="B8" s="27">
        <v>46166</v>
      </c>
      <c r="C8" s="20">
        <v>0.54166666666666663</v>
      </c>
      <c r="D8" s="21">
        <v>3.1</v>
      </c>
      <c r="E8" s="32" t="str">
        <f t="shared" ca="1" si="1"/>
        <v>Rumchalpa</v>
      </c>
      <c r="F8" s="33" t="str">
        <f t="shared" ca="1" si="2"/>
        <v>Řeznictví</v>
      </c>
      <c r="G8" s="7">
        <v>1</v>
      </c>
      <c r="H8" s="8">
        <v>2</v>
      </c>
      <c r="I8">
        <f t="shared" ref="I8:I48" si="3">WEEKDAY(B8)</f>
        <v>1</v>
      </c>
      <c r="J8" s="6"/>
      <c r="K8" s="6"/>
    </row>
    <row r="9" spans="1:11" x14ac:dyDescent="0.2">
      <c r="A9" s="19" t="str">
        <f t="shared" si="0"/>
        <v>Pá</v>
      </c>
      <c r="B9" s="27">
        <v>46178</v>
      </c>
      <c r="C9" s="20">
        <v>0.66666666666666663</v>
      </c>
      <c r="D9" s="21">
        <v>3.1</v>
      </c>
      <c r="E9" s="32" t="str">
        <f t="shared" ca="1" si="1"/>
        <v>Řeznictví</v>
      </c>
      <c r="F9" s="33" t="str">
        <f t="shared" ca="1" si="2"/>
        <v>Hatatitla</v>
      </c>
      <c r="G9" s="7">
        <v>2</v>
      </c>
      <c r="H9" s="8">
        <v>10</v>
      </c>
      <c r="I9">
        <f t="shared" si="3"/>
        <v>6</v>
      </c>
      <c r="J9" s="6"/>
      <c r="K9" s="6"/>
    </row>
    <row r="10" spans="1:11" x14ac:dyDescent="0.2">
      <c r="A10" s="19" t="str">
        <f t="shared" si="0"/>
        <v>So</v>
      </c>
      <c r="B10" s="27">
        <v>46179</v>
      </c>
      <c r="C10" s="20">
        <v>0.375</v>
      </c>
      <c r="D10" s="21">
        <v>2.2999999999999998</v>
      </c>
      <c r="E10" s="32" t="str">
        <f t="shared" ca="1" si="1"/>
        <v>Sokol Smash</v>
      </c>
      <c r="F10" s="33" t="str">
        <f t="shared" ca="1" si="2"/>
        <v>Rumchalpa</v>
      </c>
      <c r="G10" s="7">
        <v>3</v>
      </c>
      <c r="H10" s="8">
        <v>1</v>
      </c>
      <c r="I10">
        <f t="shared" si="3"/>
        <v>7</v>
      </c>
      <c r="J10" s="6"/>
      <c r="K10" s="6"/>
    </row>
    <row r="11" spans="1:11" x14ac:dyDescent="0.2">
      <c r="A11" s="19" t="str">
        <f t="shared" si="0"/>
        <v>So</v>
      </c>
      <c r="B11" s="27">
        <v>46179</v>
      </c>
      <c r="C11" s="20">
        <v>0.54166666666666663</v>
      </c>
      <c r="D11" s="21">
        <v>3.1</v>
      </c>
      <c r="E11" s="37" t="str">
        <f t="shared" ca="1" si="1"/>
        <v>Votroci z Mechova</v>
      </c>
      <c r="F11" s="38" t="str">
        <f t="shared" ca="1" si="2"/>
        <v>VOLNO</v>
      </c>
      <c r="G11" s="7">
        <v>4</v>
      </c>
      <c r="H11" s="8">
        <v>9</v>
      </c>
      <c r="I11">
        <f t="shared" si="3"/>
        <v>7</v>
      </c>
      <c r="J11" s="6"/>
      <c r="K11" s="6"/>
    </row>
    <row r="12" spans="1:11" x14ac:dyDescent="0.2">
      <c r="A12" s="19" t="str">
        <f t="shared" si="0"/>
        <v>Ne</v>
      </c>
      <c r="B12" s="27">
        <v>46180</v>
      </c>
      <c r="C12" s="20">
        <v>0.375</v>
      </c>
      <c r="D12" s="21">
        <v>2.2999999999999998</v>
      </c>
      <c r="E12" s="32" t="str">
        <f t="shared" ca="1" si="1"/>
        <v>Jilemnická ESA</v>
      </c>
      <c r="F12" s="33" t="str">
        <f t="shared" ca="1" si="2"/>
        <v>Za Regulou</v>
      </c>
      <c r="G12" s="7">
        <v>5</v>
      </c>
      <c r="H12" s="8">
        <v>8</v>
      </c>
      <c r="I12">
        <f t="shared" si="3"/>
        <v>1</v>
      </c>
      <c r="J12" s="6"/>
      <c r="K12" s="6"/>
    </row>
    <row r="13" spans="1:11" x14ac:dyDescent="0.2">
      <c r="A13" s="19" t="s">
        <v>13</v>
      </c>
      <c r="B13" s="27">
        <v>46180</v>
      </c>
      <c r="C13" s="20">
        <v>0.54166666666666663</v>
      </c>
      <c r="D13" s="21">
        <v>3.1</v>
      </c>
      <c r="E13" s="32" t="str">
        <f t="shared" ca="1" si="1"/>
        <v>ELITA</v>
      </c>
      <c r="F13" s="33" t="str">
        <f t="shared" ca="1" si="2"/>
        <v>Karavana otužilců</v>
      </c>
      <c r="G13" s="7">
        <v>6</v>
      </c>
      <c r="H13" s="8">
        <v>7</v>
      </c>
      <c r="I13">
        <f t="shared" si="3"/>
        <v>1</v>
      </c>
      <c r="J13" s="6"/>
      <c r="K13" s="6"/>
    </row>
    <row r="14" spans="1:11" x14ac:dyDescent="0.2">
      <c r="A14" s="19" t="s">
        <v>9</v>
      </c>
      <c r="B14" s="27">
        <v>46193</v>
      </c>
      <c r="C14" s="20">
        <v>0.375</v>
      </c>
      <c r="D14" s="21">
        <v>2.2999999999999998</v>
      </c>
      <c r="E14" s="32" t="str">
        <f t="shared" ca="1" si="1"/>
        <v>Hatatitla</v>
      </c>
      <c r="F14" s="33" t="str">
        <f t="shared" ca="1" si="2"/>
        <v>Karavana otužilců</v>
      </c>
      <c r="G14" s="7">
        <v>10</v>
      </c>
      <c r="H14" s="8">
        <v>7</v>
      </c>
      <c r="I14">
        <f t="shared" si="3"/>
        <v>7</v>
      </c>
      <c r="J14" s="6"/>
      <c r="K14" s="6"/>
    </row>
    <row r="15" spans="1:11" x14ac:dyDescent="0.2">
      <c r="A15" s="19" t="str">
        <f t="shared" si="0"/>
        <v>So</v>
      </c>
      <c r="B15" s="27">
        <v>46193</v>
      </c>
      <c r="C15" s="20">
        <v>0.54166666666666663</v>
      </c>
      <c r="D15" s="21">
        <v>3.1</v>
      </c>
      <c r="E15" s="32" t="str">
        <f t="shared" ca="1" si="1"/>
        <v>Za Regulou</v>
      </c>
      <c r="F15" s="33" t="str">
        <f t="shared" ca="1" si="2"/>
        <v>ELITA</v>
      </c>
      <c r="G15" s="7">
        <v>8</v>
      </c>
      <c r="H15" s="8">
        <v>6</v>
      </c>
      <c r="I15">
        <f t="shared" si="3"/>
        <v>7</v>
      </c>
      <c r="J15" s="6"/>
      <c r="K15" s="6"/>
    </row>
    <row r="16" spans="1:11" x14ac:dyDescent="0.2">
      <c r="A16" s="19" t="s">
        <v>13</v>
      </c>
      <c r="B16" s="27">
        <v>46194</v>
      </c>
      <c r="C16" s="20">
        <v>0.375</v>
      </c>
      <c r="D16" s="21">
        <v>2.2999999999999998</v>
      </c>
      <c r="E16" s="37" t="str">
        <f t="shared" ca="1" si="1"/>
        <v>VOLNO</v>
      </c>
      <c r="F16" s="38" t="str">
        <f t="shared" ca="1" si="2"/>
        <v>Jilemnická ESA</v>
      </c>
      <c r="G16" s="7">
        <v>9</v>
      </c>
      <c r="H16" s="8">
        <v>5</v>
      </c>
      <c r="I16">
        <f t="shared" si="3"/>
        <v>1</v>
      </c>
      <c r="J16" s="6"/>
      <c r="K16" s="6"/>
    </row>
    <row r="17" spans="1:11" x14ac:dyDescent="0.2">
      <c r="A17" s="19" t="s">
        <v>13</v>
      </c>
      <c r="B17" s="27">
        <v>46194</v>
      </c>
      <c r="C17" s="20">
        <v>0.54166666666666663</v>
      </c>
      <c r="D17" s="21">
        <v>3.1</v>
      </c>
      <c r="E17" s="32" t="str">
        <f t="shared" ca="1" si="1"/>
        <v>Rumchalpa</v>
      </c>
      <c r="F17" s="33" t="str">
        <f t="shared" ca="1" si="2"/>
        <v>Votroci z Mechova</v>
      </c>
      <c r="G17" s="7">
        <v>1</v>
      </c>
      <c r="H17" s="8">
        <v>4</v>
      </c>
      <c r="I17">
        <f>WEEKDAY(B17)</f>
        <v>1</v>
      </c>
      <c r="J17" s="6"/>
      <c r="K17" s="6"/>
    </row>
    <row r="18" spans="1:11" x14ac:dyDescent="0.2">
      <c r="A18" s="19" t="s">
        <v>8</v>
      </c>
      <c r="B18" s="27">
        <v>46195</v>
      </c>
      <c r="C18" s="20">
        <v>0.66666666666666663</v>
      </c>
      <c r="D18" s="21">
        <v>3.1</v>
      </c>
      <c r="E18" s="32" t="str">
        <f t="shared" ca="1" si="1"/>
        <v>Řeznictví</v>
      </c>
      <c r="F18" s="33" t="str">
        <f t="shared" ca="1" si="2"/>
        <v>Sokol Smash</v>
      </c>
      <c r="G18" s="7">
        <v>2</v>
      </c>
      <c r="H18" s="8">
        <v>3</v>
      </c>
      <c r="I18">
        <f>WEEKDAY(B18)</f>
        <v>2</v>
      </c>
      <c r="J18" s="6"/>
      <c r="K18" s="6"/>
    </row>
    <row r="19" spans="1:11" x14ac:dyDescent="0.2">
      <c r="A19" s="19" t="s">
        <v>19</v>
      </c>
      <c r="B19" s="27">
        <v>46206</v>
      </c>
      <c r="C19" s="20">
        <v>0.66666666666666663</v>
      </c>
      <c r="D19" s="21">
        <v>3.1</v>
      </c>
      <c r="E19" s="32" t="str">
        <f t="shared" ca="1" si="1"/>
        <v>Sokol Smash</v>
      </c>
      <c r="F19" s="33" t="str">
        <f t="shared" ca="1" si="2"/>
        <v>Hatatitla</v>
      </c>
      <c r="G19" s="7">
        <v>3</v>
      </c>
      <c r="H19" s="8">
        <v>10</v>
      </c>
      <c r="I19">
        <f t="shared" si="3"/>
        <v>6</v>
      </c>
      <c r="J19" s="6"/>
      <c r="K19" s="6"/>
    </row>
    <row r="20" spans="1:11" x14ac:dyDescent="0.2">
      <c r="A20" s="19" t="s">
        <v>9</v>
      </c>
      <c r="B20" s="27">
        <v>46207</v>
      </c>
      <c r="C20" s="20">
        <v>0.375</v>
      </c>
      <c r="D20" s="21">
        <v>2.2999999999999998</v>
      </c>
      <c r="E20" s="32" t="str">
        <f t="shared" ca="1" si="1"/>
        <v>Votroci z Mechova</v>
      </c>
      <c r="F20" s="33" t="str">
        <f t="shared" ca="1" si="2"/>
        <v>Řeznictví</v>
      </c>
      <c r="G20" s="7">
        <v>4</v>
      </c>
      <c r="H20" s="8">
        <v>2</v>
      </c>
      <c r="I20">
        <f t="shared" si="3"/>
        <v>7</v>
      </c>
      <c r="J20" s="6"/>
      <c r="K20" s="6"/>
    </row>
    <row r="21" spans="1:11" x14ac:dyDescent="0.2">
      <c r="A21" s="19" t="s">
        <v>9</v>
      </c>
      <c r="B21" s="27">
        <v>46207</v>
      </c>
      <c r="C21" s="20">
        <v>0.54166666666666663</v>
      </c>
      <c r="D21" s="21">
        <v>3.1</v>
      </c>
      <c r="E21" s="32" t="str">
        <f t="shared" ca="1" si="1"/>
        <v>Jilemnická ESA</v>
      </c>
      <c r="F21" s="33" t="str">
        <f t="shared" ca="1" si="2"/>
        <v>Rumchalpa</v>
      </c>
      <c r="G21" s="7">
        <v>5</v>
      </c>
      <c r="H21" s="8">
        <v>1</v>
      </c>
      <c r="I21">
        <f t="shared" si="3"/>
        <v>7</v>
      </c>
      <c r="J21" s="6"/>
      <c r="K21" s="6"/>
    </row>
    <row r="22" spans="1:11" x14ac:dyDescent="0.2">
      <c r="A22" s="19" t="str">
        <f t="shared" si="0"/>
        <v>Ne</v>
      </c>
      <c r="B22" s="27">
        <v>46208</v>
      </c>
      <c r="C22" s="20">
        <v>0.375</v>
      </c>
      <c r="D22" s="21">
        <v>2.2999999999999998</v>
      </c>
      <c r="E22" s="37" t="str">
        <f t="shared" ca="1" si="1"/>
        <v>ELITA</v>
      </c>
      <c r="F22" s="38" t="str">
        <f t="shared" ca="1" si="2"/>
        <v>VOLNO</v>
      </c>
      <c r="G22" s="7">
        <v>6</v>
      </c>
      <c r="H22" s="8">
        <v>9</v>
      </c>
      <c r="I22">
        <f t="shared" si="3"/>
        <v>1</v>
      </c>
      <c r="J22" s="6"/>
      <c r="K22" s="6"/>
    </row>
    <row r="23" spans="1:11" x14ac:dyDescent="0.2">
      <c r="A23" s="19" t="s">
        <v>13</v>
      </c>
      <c r="B23" s="27">
        <v>46208</v>
      </c>
      <c r="C23" s="20">
        <v>0.54166666666666663</v>
      </c>
      <c r="D23" s="21">
        <v>3.1</v>
      </c>
      <c r="E23" s="32" t="str">
        <f t="shared" ca="1" si="1"/>
        <v>Karavana otužilců</v>
      </c>
      <c r="F23" s="33" t="str">
        <f t="shared" ca="1" si="2"/>
        <v>Za Regulou</v>
      </c>
      <c r="G23" s="7">
        <v>7</v>
      </c>
      <c r="H23" s="8">
        <v>8</v>
      </c>
      <c r="I23">
        <f t="shared" si="3"/>
        <v>1</v>
      </c>
      <c r="J23" s="6"/>
      <c r="K23" s="6"/>
    </row>
    <row r="24" spans="1:11" x14ac:dyDescent="0.2">
      <c r="A24" s="19" t="str">
        <f t="shared" si="0"/>
        <v>Út</v>
      </c>
      <c r="B24" s="27">
        <v>46217</v>
      </c>
      <c r="C24" s="20">
        <v>0.66666666666666663</v>
      </c>
      <c r="D24" s="21">
        <v>3.1</v>
      </c>
      <c r="E24" s="32" t="str">
        <f t="shared" ca="1" si="1"/>
        <v>Hatatitla</v>
      </c>
      <c r="F24" s="33" t="str">
        <f t="shared" ca="1" si="2"/>
        <v>Za Regulou</v>
      </c>
      <c r="G24" s="7">
        <v>10</v>
      </c>
      <c r="H24" s="8">
        <v>8</v>
      </c>
      <c r="I24">
        <f t="shared" si="3"/>
        <v>3</v>
      </c>
      <c r="J24" s="6"/>
      <c r="K24" s="6"/>
    </row>
    <row r="25" spans="1:11" x14ac:dyDescent="0.2">
      <c r="A25" s="19" t="str">
        <f t="shared" si="0"/>
        <v>Čt</v>
      </c>
      <c r="B25" s="27">
        <v>46219</v>
      </c>
      <c r="C25" s="20">
        <v>0.66666666666666663</v>
      </c>
      <c r="D25" s="21">
        <v>3.1</v>
      </c>
      <c r="E25" s="37" t="str">
        <f t="shared" ca="1" si="1"/>
        <v>VOLNO</v>
      </c>
      <c r="F25" s="38" t="str">
        <f t="shared" ca="1" si="2"/>
        <v>Karavana otužilců</v>
      </c>
      <c r="G25" s="7">
        <v>9</v>
      </c>
      <c r="H25" s="8">
        <v>7</v>
      </c>
      <c r="I25">
        <f t="shared" si="3"/>
        <v>5</v>
      </c>
      <c r="J25" s="6"/>
      <c r="K25" s="6"/>
    </row>
    <row r="26" spans="1:11" x14ac:dyDescent="0.2">
      <c r="A26" s="19" t="s">
        <v>9</v>
      </c>
      <c r="B26" s="27">
        <v>46221</v>
      </c>
      <c r="C26" s="20">
        <v>0.375</v>
      </c>
      <c r="D26" s="21">
        <v>2.2999999999999998</v>
      </c>
      <c r="E26" s="32" t="str">
        <f t="shared" ca="1" si="1"/>
        <v>Rumchalpa</v>
      </c>
      <c r="F26" s="33" t="str">
        <f t="shared" ca="1" si="2"/>
        <v>ELITA</v>
      </c>
      <c r="G26" s="7">
        <v>1</v>
      </c>
      <c r="H26" s="8">
        <v>6</v>
      </c>
      <c r="I26">
        <f>WEEKDAY(B26)</f>
        <v>7</v>
      </c>
      <c r="J26" s="6"/>
      <c r="K26" s="6"/>
    </row>
    <row r="27" spans="1:11" x14ac:dyDescent="0.2">
      <c r="A27" s="19" t="str">
        <f t="shared" si="0"/>
        <v>So</v>
      </c>
      <c r="B27" s="27">
        <v>46221</v>
      </c>
      <c r="C27" s="20">
        <v>0.54166666666666663</v>
      </c>
      <c r="D27" s="21">
        <v>3.1</v>
      </c>
      <c r="E27" s="32" t="str">
        <f t="shared" ca="1" si="1"/>
        <v>Řeznictví</v>
      </c>
      <c r="F27" s="33" t="str">
        <f t="shared" ca="1" si="2"/>
        <v>Jilemnická ESA</v>
      </c>
      <c r="G27" s="7">
        <v>2</v>
      </c>
      <c r="H27" s="8">
        <v>5</v>
      </c>
      <c r="I27">
        <f t="shared" si="3"/>
        <v>7</v>
      </c>
      <c r="J27" s="6"/>
      <c r="K27" s="6"/>
    </row>
    <row r="28" spans="1:11" x14ac:dyDescent="0.2">
      <c r="A28" s="19" t="s">
        <v>13</v>
      </c>
      <c r="B28" s="27">
        <v>46222</v>
      </c>
      <c r="C28" s="20">
        <v>0.375</v>
      </c>
      <c r="D28" s="21">
        <v>2.2999999999999998</v>
      </c>
      <c r="E28" s="32" t="str">
        <f t="shared" ca="1" si="1"/>
        <v>Sokol Smash</v>
      </c>
      <c r="F28" s="33" t="str">
        <f t="shared" ca="1" si="2"/>
        <v>Votroci z Mechova</v>
      </c>
      <c r="G28" s="7">
        <v>3</v>
      </c>
      <c r="H28" s="8">
        <v>4</v>
      </c>
      <c r="I28">
        <f t="shared" si="3"/>
        <v>1</v>
      </c>
      <c r="J28" s="6"/>
      <c r="K28" s="6"/>
    </row>
    <row r="29" spans="1:11" x14ac:dyDescent="0.2">
      <c r="A29" s="19" t="str">
        <f t="shared" si="0"/>
        <v>Po</v>
      </c>
      <c r="B29" s="27">
        <v>46230</v>
      </c>
      <c r="C29" s="20">
        <v>0.66666666666666663</v>
      </c>
      <c r="D29" s="21">
        <v>3.1</v>
      </c>
      <c r="E29" s="32" t="str">
        <f t="shared" ca="1" si="1"/>
        <v>Votroci z Mechova</v>
      </c>
      <c r="F29" s="33" t="str">
        <f t="shared" ca="1" si="2"/>
        <v>Hatatitla</v>
      </c>
      <c r="G29" s="7">
        <v>4</v>
      </c>
      <c r="H29" s="8">
        <v>10</v>
      </c>
      <c r="I29">
        <f>WEEKDAY(B29)</f>
        <v>2</v>
      </c>
      <c r="J29" s="6"/>
      <c r="K29" s="6"/>
    </row>
    <row r="30" spans="1:11" x14ac:dyDescent="0.2">
      <c r="A30" s="19" t="str">
        <f t="shared" si="0"/>
        <v>Út</v>
      </c>
      <c r="B30" s="27">
        <v>46231</v>
      </c>
      <c r="C30" s="20">
        <v>0.66666666666666663</v>
      </c>
      <c r="D30" s="21">
        <v>3.1</v>
      </c>
      <c r="E30" s="32" t="str">
        <f t="shared" ca="1" si="1"/>
        <v>Jilemnická ESA</v>
      </c>
      <c r="F30" s="33" t="str">
        <f t="shared" ca="1" si="2"/>
        <v>Sokol Smash</v>
      </c>
      <c r="G30" s="7">
        <v>5</v>
      </c>
      <c r="H30" s="8">
        <v>3</v>
      </c>
      <c r="I30">
        <f t="shared" si="3"/>
        <v>3</v>
      </c>
      <c r="J30" s="6"/>
      <c r="K30" s="6"/>
    </row>
    <row r="31" spans="1:11" x14ac:dyDescent="0.2">
      <c r="A31" s="19" t="str">
        <f t="shared" si="0"/>
        <v>Čt</v>
      </c>
      <c r="B31" s="27">
        <v>46233</v>
      </c>
      <c r="C31" s="20">
        <v>0.66666666666666663</v>
      </c>
      <c r="D31" s="21">
        <v>3.1</v>
      </c>
      <c r="E31" s="32" t="str">
        <f t="shared" ca="1" si="1"/>
        <v>ELITA</v>
      </c>
      <c r="F31" s="33" t="str">
        <f t="shared" ca="1" si="2"/>
        <v>Řeznictví</v>
      </c>
      <c r="G31" s="7">
        <v>6</v>
      </c>
      <c r="H31" s="8">
        <v>2</v>
      </c>
      <c r="I31">
        <f t="shared" si="3"/>
        <v>5</v>
      </c>
      <c r="J31" s="6"/>
      <c r="K31" s="6"/>
    </row>
    <row r="32" spans="1:11" x14ac:dyDescent="0.2">
      <c r="A32" s="19" t="str">
        <f t="shared" si="0"/>
        <v>Pá</v>
      </c>
      <c r="B32" s="27">
        <v>46234</v>
      </c>
      <c r="C32" s="20">
        <v>0.66666666666666663</v>
      </c>
      <c r="D32" s="21">
        <v>3.1</v>
      </c>
      <c r="E32" s="32" t="str">
        <f t="shared" ca="1" si="1"/>
        <v>Karavana otužilců</v>
      </c>
      <c r="F32" s="33" t="str">
        <f t="shared" ca="1" si="2"/>
        <v>Rumchalpa</v>
      </c>
      <c r="G32" s="7">
        <v>7</v>
      </c>
      <c r="H32" s="8">
        <v>1</v>
      </c>
      <c r="I32">
        <f t="shared" si="3"/>
        <v>6</v>
      </c>
      <c r="J32" s="6"/>
      <c r="K32" s="6"/>
    </row>
    <row r="33" spans="1:11" x14ac:dyDescent="0.2">
      <c r="A33" s="19" t="str">
        <f t="shared" si="0"/>
        <v>So</v>
      </c>
      <c r="B33" s="27">
        <v>46235</v>
      </c>
      <c r="C33" s="20">
        <v>0.375</v>
      </c>
      <c r="D33" s="21">
        <v>2.2999999999999998</v>
      </c>
      <c r="E33" s="37" t="str">
        <f t="shared" ca="1" si="1"/>
        <v>Za Regulou</v>
      </c>
      <c r="F33" s="38" t="str">
        <f t="shared" ca="1" si="2"/>
        <v>VOLNO</v>
      </c>
      <c r="G33" s="7">
        <v>8</v>
      </c>
      <c r="H33" s="8">
        <v>9</v>
      </c>
      <c r="I33">
        <f t="shared" si="3"/>
        <v>7</v>
      </c>
      <c r="J33" s="6"/>
      <c r="K33" s="6"/>
    </row>
    <row r="34" spans="1:11" x14ac:dyDescent="0.2">
      <c r="A34" s="19" t="s">
        <v>13</v>
      </c>
      <c r="B34" s="27">
        <v>46243</v>
      </c>
      <c r="C34" s="20">
        <v>0.375</v>
      </c>
      <c r="D34" s="21">
        <v>2.2999999999999998</v>
      </c>
      <c r="E34" s="37" t="str">
        <f t="shared" ca="1" si="1"/>
        <v>Hatatitla</v>
      </c>
      <c r="F34" s="38" t="str">
        <f t="shared" ca="1" si="2"/>
        <v>VOLNO</v>
      </c>
      <c r="G34" s="7">
        <v>10</v>
      </c>
      <c r="H34" s="8">
        <v>9</v>
      </c>
      <c r="I34">
        <f t="shared" si="3"/>
        <v>1</v>
      </c>
      <c r="J34" s="6"/>
      <c r="K34" s="6"/>
    </row>
    <row r="35" spans="1:11" x14ac:dyDescent="0.2">
      <c r="A35" s="19" t="s">
        <v>13</v>
      </c>
      <c r="B35" s="27">
        <v>46243</v>
      </c>
      <c r="C35" s="20">
        <v>0.54166666666666663</v>
      </c>
      <c r="D35" s="21">
        <v>3.1</v>
      </c>
      <c r="E35" s="32" t="str">
        <f t="shared" ca="1" si="1"/>
        <v>Rumchalpa</v>
      </c>
      <c r="F35" s="33" t="str">
        <f t="shared" ca="1" si="2"/>
        <v>Za Regulou</v>
      </c>
      <c r="G35" s="7">
        <v>1</v>
      </c>
      <c r="H35" s="8">
        <v>8</v>
      </c>
      <c r="I35">
        <f t="shared" si="3"/>
        <v>1</v>
      </c>
      <c r="J35" s="6"/>
      <c r="K35" s="6"/>
    </row>
    <row r="36" spans="1:11" x14ac:dyDescent="0.2">
      <c r="A36" s="19" t="s">
        <v>8</v>
      </c>
      <c r="B36" s="27">
        <v>46244</v>
      </c>
      <c r="C36" s="20">
        <v>0.66666666666666663</v>
      </c>
      <c r="D36" s="21">
        <v>3.1</v>
      </c>
      <c r="E36" s="32" t="str">
        <f t="shared" ca="1" si="1"/>
        <v>Řeznictví</v>
      </c>
      <c r="F36" s="33" t="str">
        <f t="shared" ca="1" si="2"/>
        <v>Karavana otužilců</v>
      </c>
      <c r="G36" s="7">
        <v>2</v>
      </c>
      <c r="H36" s="8">
        <v>7</v>
      </c>
      <c r="I36">
        <f t="shared" si="3"/>
        <v>2</v>
      </c>
      <c r="J36" s="6"/>
      <c r="K36" s="6"/>
    </row>
    <row r="37" spans="1:11" x14ac:dyDescent="0.2">
      <c r="A37" s="19" t="s">
        <v>10</v>
      </c>
      <c r="B37" s="27">
        <v>46245</v>
      </c>
      <c r="C37" s="20">
        <v>0.66666666666666663</v>
      </c>
      <c r="D37" s="21">
        <v>3.1</v>
      </c>
      <c r="E37" s="32" t="str">
        <f t="shared" ca="1" si="1"/>
        <v>Sokol Smash</v>
      </c>
      <c r="F37" s="33" t="str">
        <f t="shared" ca="1" si="2"/>
        <v>ELITA</v>
      </c>
      <c r="G37" s="7">
        <v>3</v>
      </c>
      <c r="H37" s="8">
        <v>6</v>
      </c>
      <c r="I37">
        <f t="shared" si="3"/>
        <v>3</v>
      </c>
      <c r="J37" s="6"/>
      <c r="K37" s="6"/>
    </row>
    <row r="38" spans="1:11" x14ac:dyDescent="0.2">
      <c r="A38" s="19" t="s">
        <v>14</v>
      </c>
      <c r="B38" s="27">
        <v>46247</v>
      </c>
      <c r="C38" s="20">
        <v>0.66666666666666663</v>
      </c>
      <c r="D38" s="21">
        <v>3.1</v>
      </c>
      <c r="E38" s="32" t="str">
        <f t="shared" ca="1" si="1"/>
        <v>Votroci z Mechova</v>
      </c>
      <c r="F38" s="33" t="str">
        <f t="shared" ca="1" si="2"/>
        <v>Jilemnická ESA</v>
      </c>
      <c r="G38" s="7">
        <v>4</v>
      </c>
      <c r="H38" s="8">
        <v>5</v>
      </c>
      <c r="I38">
        <f t="shared" si="3"/>
        <v>5</v>
      </c>
      <c r="J38" s="6"/>
      <c r="K38" s="6"/>
    </row>
    <row r="39" spans="1:11" x14ac:dyDescent="0.2">
      <c r="A39" s="19" t="s">
        <v>10</v>
      </c>
      <c r="B39" s="27">
        <v>46259</v>
      </c>
      <c r="C39" s="20">
        <v>0.66666666666666663</v>
      </c>
      <c r="D39" s="21">
        <v>3.1</v>
      </c>
      <c r="E39" s="32" t="str">
        <f t="shared" ca="1" si="1"/>
        <v>Jilemnická ESA</v>
      </c>
      <c r="F39" s="33" t="str">
        <f t="shared" ca="1" si="2"/>
        <v>Hatatitla</v>
      </c>
      <c r="G39" s="7">
        <v>5</v>
      </c>
      <c r="H39" s="8">
        <v>10</v>
      </c>
      <c r="I39">
        <f>WEEKDAY(B39)</f>
        <v>3</v>
      </c>
      <c r="J39" s="6"/>
      <c r="K39" s="6"/>
    </row>
    <row r="40" spans="1:11" x14ac:dyDescent="0.2">
      <c r="A40" s="19" t="s">
        <v>15</v>
      </c>
      <c r="B40" s="27">
        <v>46260</v>
      </c>
      <c r="C40" s="20">
        <v>0.66666666666666663</v>
      </c>
      <c r="D40" s="21">
        <v>3.1</v>
      </c>
      <c r="E40" s="32" t="str">
        <f t="shared" ca="1" si="1"/>
        <v>ELITA</v>
      </c>
      <c r="F40" s="33" t="str">
        <f t="shared" ca="1" si="2"/>
        <v>Votroci z Mechova</v>
      </c>
      <c r="G40" s="7">
        <v>6</v>
      </c>
      <c r="H40" s="8">
        <v>4</v>
      </c>
      <c r="I40">
        <f t="shared" si="3"/>
        <v>4</v>
      </c>
      <c r="J40" s="6"/>
      <c r="K40" s="6"/>
    </row>
    <row r="41" spans="1:11" x14ac:dyDescent="0.2">
      <c r="A41" s="19" t="str">
        <f>IF(I41=1,"Ne",IF(I41=2,"Po",IF(I41=3,"Út",IF(I41=4,"St",IF(I41=5,"Čt",IF(I41=6,"Pá","So"))))))</f>
        <v>Čt</v>
      </c>
      <c r="B41" s="27">
        <v>46261</v>
      </c>
      <c r="C41" s="20">
        <v>0.66666666666666663</v>
      </c>
      <c r="D41" s="21">
        <v>3.1</v>
      </c>
      <c r="E41" s="32" t="str">
        <f t="shared" ca="1" si="1"/>
        <v>Karavana otužilců</v>
      </c>
      <c r="F41" s="33" t="str">
        <f t="shared" ca="1" si="2"/>
        <v>Sokol Smash</v>
      </c>
      <c r="G41" s="7">
        <v>7</v>
      </c>
      <c r="H41" s="8">
        <v>3</v>
      </c>
      <c r="I41">
        <f t="shared" si="3"/>
        <v>5</v>
      </c>
      <c r="J41" s="6"/>
      <c r="K41" s="6"/>
    </row>
    <row r="42" spans="1:11" x14ac:dyDescent="0.2">
      <c r="A42" s="19" t="str">
        <f t="shared" si="0"/>
        <v>Pá</v>
      </c>
      <c r="B42" s="27">
        <v>46262</v>
      </c>
      <c r="C42" s="20">
        <v>0.66666666666666663</v>
      </c>
      <c r="D42" s="21">
        <v>3.1</v>
      </c>
      <c r="E42" s="32" t="str">
        <f t="shared" ca="1" si="1"/>
        <v>Za Regulou</v>
      </c>
      <c r="F42" s="33" t="str">
        <f t="shared" ca="1" si="2"/>
        <v>Řeznictví</v>
      </c>
      <c r="G42" s="7">
        <v>8</v>
      </c>
      <c r="H42" s="8">
        <v>2</v>
      </c>
      <c r="I42">
        <f t="shared" si="3"/>
        <v>6</v>
      </c>
      <c r="J42" s="6"/>
      <c r="K42" s="6"/>
    </row>
    <row r="43" spans="1:11" x14ac:dyDescent="0.2">
      <c r="A43" s="19" t="s">
        <v>9</v>
      </c>
      <c r="B43" s="27">
        <v>46263</v>
      </c>
      <c r="C43" s="20">
        <v>0.375</v>
      </c>
      <c r="D43" s="21">
        <v>2.2999999999999998</v>
      </c>
      <c r="E43" s="32" t="str">
        <f t="shared" ca="1" si="1"/>
        <v>VOLNO</v>
      </c>
      <c r="F43" s="33" t="str">
        <f t="shared" ca="1" si="2"/>
        <v>Rumchalpa</v>
      </c>
      <c r="G43" s="7">
        <v>9</v>
      </c>
      <c r="H43" s="8">
        <v>1</v>
      </c>
      <c r="I43">
        <f t="shared" si="3"/>
        <v>7</v>
      </c>
      <c r="J43" s="6"/>
      <c r="K43" s="6"/>
    </row>
    <row r="44" spans="1:11" x14ac:dyDescent="0.2">
      <c r="A44" s="19" t="str">
        <f t="shared" si="0"/>
        <v>Po</v>
      </c>
      <c r="B44" s="27">
        <v>46272</v>
      </c>
      <c r="C44" s="20">
        <v>0.66666666666666663</v>
      </c>
      <c r="D44" s="21">
        <v>3.1</v>
      </c>
      <c r="E44" s="32" t="str">
        <f ca="1">INDIRECT("'Družstva II. liga'!B"&amp;G44)</f>
        <v>Rumchalpa</v>
      </c>
      <c r="F44" s="33" t="str">
        <f t="shared" ca="1" si="2"/>
        <v>Hatatitla</v>
      </c>
      <c r="G44" s="7">
        <v>1</v>
      </c>
      <c r="H44" s="8">
        <v>10</v>
      </c>
      <c r="I44">
        <f t="shared" si="3"/>
        <v>2</v>
      </c>
      <c r="J44" s="6"/>
      <c r="K44" s="6"/>
    </row>
    <row r="45" spans="1:11" x14ac:dyDescent="0.2">
      <c r="A45" s="19" t="str">
        <f t="shared" si="0"/>
        <v>Út</v>
      </c>
      <c r="B45" s="27">
        <v>46273</v>
      </c>
      <c r="C45" s="20">
        <v>0.66666666666666663</v>
      </c>
      <c r="D45" s="21">
        <v>3.1</v>
      </c>
      <c r="E45" s="37" t="str">
        <f t="shared" ca="1" si="1"/>
        <v>Řeznictví</v>
      </c>
      <c r="F45" s="38" t="str">
        <f t="shared" ca="1" si="2"/>
        <v>VOLNO</v>
      </c>
      <c r="G45" s="7">
        <v>2</v>
      </c>
      <c r="H45" s="8">
        <v>9</v>
      </c>
      <c r="I45">
        <f t="shared" si="3"/>
        <v>3</v>
      </c>
      <c r="J45" s="6"/>
      <c r="K45" s="6"/>
    </row>
    <row r="46" spans="1:11" x14ac:dyDescent="0.2">
      <c r="A46" s="19" t="str">
        <f t="shared" si="0"/>
        <v>Čt</v>
      </c>
      <c r="B46" s="27">
        <v>46275</v>
      </c>
      <c r="C46" s="20">
        <v>0.66666666666666663</v>
      </c>
      <c r="D46" s="21">
        <v>3.1</v>
      </c>
      <c r="E46" s="32" t="str">
        <f t="shared" ca="1" si="1"/>
        <v>Sokol Smash</v>
      </c>
      <c r="F46" s="33" t="str">
        <f t="shared" ca="1" si="2"/>
        <v>Za Regulou</v>
      </c>
      <c r="G46" s="7">
        <v>3</v>
      </c>
      <c r="H46" s="8">
        <v>8</v>
      </c>
      <c r="I46">
        <f t="shared" si="3"/>
        <v>5</v>
      </c>
      <c r="J46" s="6"/>
      <c r="K46" s="6"/>
    </row>
    <row r="47" spans="1:11" x14ac:dyDescent="0.2">
      <c r="A47" s="19" t="str">
        <f t="shared" si="0"/>
        <v>Pá</v>
      </c>
      <c r="B47" s="27">
        <v>46276</v>
      </c>
      <c r="C47" s="20">
        <v>0.66666666666666663</v>
      </c>
      <c r="D47" s="21">
        <v>3.1</v>
      </c>
      <c r="E47" s="32" t="str">
        <f t="shared" ca="1" si="1"/>
        <v>Votroci z Mechova</v>
      </c>
      <c r="F47" s="33" t="str">
        <f t="shared" ca="1" si="2"/>
        <v>Karavana otužilců</v>
      </c>
      <c r="G47" s="7">
        <v>4</v>
      </c>
      <c r="H47" s="8">
        <v>7</v>
      </c>
      <c r="I47">
        <f t="shared" si="3"/>
        <v>6</v>
      </c>
      <c r="J47" s="6"/>
      <c r="K47" s="6"/>
    </row>
    <row r="48" spans="1:11" ht="13.5" thickBot="1" x14ac:dyDescent="0.25">
      <c r="A48" s="22" t="str">
        <f t="shared" si="0"/>
        <v>So</v>
      </c>
      <c r="B48" s="28">
        <v>46277</v>
      </c>
      <c r="C48" s="23">
        <v>0.375</v>
      </c>
      <c r="D48" s="24">
        <v>2.2999999999999998</v>
      </c>
      <c r="E48" s="34" t="str">
        <f t="shared" ca="1" si="1"/>
        <v>Jilemnická ESA</v>
      </c>
      <c r="F48" s="35" t="str">
        <f t="shared" ca="1" si="2"/>
        <v>ELITA</v>
      </c>
      <c r="G48" s="9">
        <v>5</v>
      </c>
      <c r="H48" s="10">
        <v>6</v>
      </c>
      <c r="I48">
        <f t="shared" si="3"/>
        <v>7</v>
      </c>
      <c r="J48" s="6"/>
      <c r="K48" s="6"/>
    </row>
    <row r="49" spans="2:2" x14ac:dyDescent="0.2">
      <c r="B49" s="11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5" sqref="B15"/>
    </sheetView>
  </sheetViews>
  <sheetFormatPr defaultRowHeight="12.75" x14ac:dyDescent="0.2"/>
  <cols>
    <col min="1" max="1" width="4.7109375" customWidth="1"/>
    <col min="2" max="2" width="30.7109375" customWidth="1"/>
  </cols>
  <sheetData>
    <row r="1" spans="1:2" x14ac:dyDescent="0.2">
      <c r="A1" s="29">
        <v>1</v>
      </c>
      <c r="B1" s="29" t="s">
        <v>20</v>
      </c>
    </row>
    <row r="2" spans="1:2" x14ac:dyDescent="0.2">
      <c r="A2" s="29">
        <v>2</v>
      </c>
      <c r="B2" s="29" t="s">
        <v>16</v>
      </c>
    </row>
    <row r="3" spans="1:2" x14ac:dyDescent="0.2">
      <c r="A3" s="29">
        <v>3</v>
      </c>
      <c r="B3" s="29" t="s">
        <v>21</v>
      </c>
    </row>
    <row r="4" spans="1:2" x14ac:dyDescent="0.2">
      <c r="A4" s="29">
        <v>4</v>
      </c>
      <c r="B4" s="29" t="s">
        <v>24</v>
      </c>
    </row>
    <row r="5" spans="1:2" x14ac:dyDescent="0.2">
      <c r="A5" s="29">
        <v>5</v>
      </c>
      <c r="B5" s="29" t="s">
        <v>18</v>
      </c>
    </row>
    <row r="6" spans="1:2" x14ac:dyDescent="0.2">
      <c r="A6" s="29">
        <v>6</v>
      </c>
      <c r="B6" s="29" t="s">
        <v>11</v>
      </c>
    </row>
    <row r="7" spans="1:2" x14ac:dyDescent="0.2">
      <c r="A7" s="29">
        <v>7</v>
      </c>
      <c r="B7" s="29" t="s">
        <v>26</v>
      </c>
    </row>
    <row r="8" spans="1:2" x14ac:dyDescent="0.2">
      <c r="A8" s="29">
        <v>8</v>
      </c>
      <c r="B8" s="29" t="s">
        <v>23</v>
      </c>
    </row>
    <row r="9" spans="1:2" x14ac:dyDescent="0.2">
      <c r="A9" s="29">
        <v>9</v>
      </c>
      <c r="B9" s="29" t="s">
        <v>17</v>
      </c>
    </row>
    <row r="10" spans="1:2" x14ac:dyDescent="0.2">
      <c r="A10" s="29">
        <v>10</v>
      </c>
      <c r="B10" s="29" t="s">
        <v>25</v>
      </c>
    </row>
    <row r="17" spans="4:5" ht="15" x14ac:dyDescent="0.25">
      <c r="D17" s="36"/>
      <c r="E17" s="36"/>
    </row>
    <row r="18" spans="4:5" ht="15" x14ac:dyDescent="0.25">
      <c r="D18" s="36"/>
      <c r="E18" s="36"/>
    </row>
    <row r="19" spans="4:5" ht="15" x14ac:dyDescent="0.25">
      <c r="D19" s="36"/>
      <c r="E19" s="36"/>
    </row>
    <row r="20" spans="4:5" ht="15" x14ac:dyDescent="0.25">
      <c r="D20" s="36"/>
      <c r="E20" s="36"/>
    </row>
    <row r="21" spans="4:5" ht="15" x14ac:dyDescent="0.25">
      <c r="D21" s="36"/>
      <c r="E21" s="36"/>
    </row>
    <row r="22" spans="4:5" ht="15" x14ac:dyDescent="0.25">
      <c r="D22" s="36"/>
      <c r="E22" s="36"/>
    </row>
    <row r="23" spans="4:5" ht="15" x14ac:dyDescent="0.25">
      <c r="D23" s="36"/>
      <c r="E23" s="36"/>
    </row>
    <row r="24" spans="4:5" ht="15" x14ac:dyDescent="0.25">
      <c r="D24" s="36"/>
      <c r="E24" s="36"/>
    </row>
  </sheetData>
  <sheetProtection selectLockedCells="1" selectUnlockedCells="1"/>
  <mergeCells count="8">
    <mergeCell ref="D23:E23"/>
    <mergeCell ref="D24:E24"/>
    <mergeCell ref="D17:E17"/>
    <mergeCell ref="D18:E18"/>
    <mergeCell ref="D19:E19"/>
    <mergeCell ref="D20:E20"/>
    <mergeCell ref="D21:E21"/>
    <mergeCell ref="D22:E2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Rozpis zápasů II. liga</vt:lpstr>
      <vt:lpstr>Družstva II. liga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Kašprišin Ján</dc:creator>
  <cp:lastModifiedBy>Milan Grund</cp:lastModifiedBy>
  <cp:lastPrinted>2026-04-27T13:32:44Z</cp:lastPrinted>
  <dcterms:created xsi:type="dcterms:W3CDTF">2018-04-24T05:53:10Z</dcterms:created>
  <dcterms:modified xsi:type="dcterms:W3CDTF">2026-05-29T05:48:37Z</dcterms:modified>
</cp:coreProperties>
</file>